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ning and Zoning\Emergency Management\2019 Blizzard &amp; Flood\September 2019 Files\Public Assistance Files\"/>
    </mc:Choice>
  </mc:AlternateContent>
  <xr:revisionPtr revIDLastSave="0" documentId="13_ncr:1_{BB3ADDA2-CF3F-43B5-8D6B-F03FFD67453D}" xr6:coauthVersionLast="45" xr6:coauthVersionMax="45" xr10:uidLastSave="{00000000-0000-0000-0000-000000000000}"/>
  <bookViews>
    <workbookView xWindow="-28908" yWindow="-5580" windowWidth="29016" windowHeight="15816" xr2:uid="{503D9861-C0B6-4879-A429-2BD3036F04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8" i="1" s="1"/>
  <c r="G5" i="1"/>
  <c r="G4" i="1"/>
  <c r="G3" i="1"/>
  <c r="G2" i="1"/>
  <c r="B28" i="1"/>
  <c r="G31" i="1" l="1"/>
  <c r="F28" i="1"/>
  <c r="E28" i="1"/>
  <c r="C28" i="1"/>
</calcChain>
</file>

<file path=xl/sharedStrings.xml><?xml version="1.0" encoding="utf-8"?>
<sst xmlns="http://schemas.openxmlformats.org/spreadsheetml/2006/main" count="84" uniqueCount="41">
  <si>
    <t>Blendon Township</t>
  </si>
  <si>
    <t>Lisbon Township</t>
  </si>
  <si>
    <t>Mt. Vernon Township</t>
  </si>
  <si>
    <t>Tobin Township</t>
  </si>
  <si>
    <t>Union Township</t>
  </si>
  <si>
    <t>Entity</t>
  </si>
  <si>
    <t>Prosper Township</t>
  </si>
  <si>
    <t>Rome Township</t>
  </si>
  <si>
    <t>Mt. Vernon City</t>
  </si>
  <si>
    <t>Ethan Town</t>
  </si>
  <si>
    <t>Mitchell City</t>
  </si>
  <si>
    <t>Total Damage</t>
  </si>
  <si>
    <t>Davison County #1</t>
  </si>
  <si>
    <t>Davison County #2</t>
  </si>
  <si>
    <t>Davison County #3</t>
  </si>
  <si>
    <t>Davison County #4</t>
  </si>
  <si>
    <t>N Sites</t>
  </si>
  <si>
    <t>N Other</t>
  </si>
  <si>
    <t>Other</t>
  </si>
  <si>
    <t>Insurance</t>
  </si>
  <si>
    <t>80% Returned to Local Municipality, Township, or County</t>
  </si>
  <si>
    <t xml:space="preserve">20% Retained at the State Level and passed down to Local Municipality, Township, or County through the Hazard Mitigation Program. </t>
  </si>
  <si>
    <t>Damages</t>
  </si>
  <si>
    <t>Baker Township-TWSHP</t>
  </si>
  <si>
    <t>Davison County Courthouse</t>
  </si>
  <si>
    <t>Avera</t>
  </si>
  <si>
    <t>Badger Township-County</t>
  </si>
  <si>
    <t>Beulah Township-County</t>
  </si>
  <si>
    <t>Mitchell Township #1-County</t>
  </si>
  <si>
    <t>Mitchell Township #2-County</t>
  </si>
  <si>
    <t>Perry Township-County</t>
  </si>
  <si>
    <t>Davison County Complex Sites</t>
  </si>
  <si>
    <t xml:space="preserve">No damage to submit. </t>
  </si>
  <si>
    <t xml:space="preserve">Will work on it. </t>
  </si>
  <si>
    <t>Badger Township-TWSHP</t>
  </si>
  <si>
    <t>No damage to submit</t>
  </si>
  <si>
    <t>Beulah Township-TWSHP</t>
  </si>
  <si>
    <t>Perry Township-TWSHP</t>
  </si>
  <si>
    <t xml:space="preserve">No damage to report. </t>
  </si>
  <si>
    <t>Individual Assistance Estimate</t>
  </si>
  <si>
    <t>Total Estimated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</si>
</sst>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B05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3" fontId="2" fillId="0" borderId="9" xfId="0" applyNumberFormat="1" applyFont="1" applyBorder="1"/>
    <xf numFmtId="164" fontId="2" fillId="0" borderId="10" xfId="0" applyNumberFormat="1" applyFont="1" applyBorder="1"/>
    <xf numFmtId="164" fontId="2" fillId="0" borderId="0" xfId="0" applyNumberFormat="1" applyFont="1"/>
    <xf numFmtId="3" fontId="2" fillId="0" borderId="0" xfId="0" applyNumberFormat="1" applyFont="1"/>
    <xf numFmtId="164" fontId="1" fillId="0" borderId="11" xfId="0" applyNumberFormat="1" applyFont="1" applyBorder="1"/>
    <xf numFmtId="3" fontId="2" fillId="0" borderId="13" xfId="0" applyNumberFormat="1" applyFont="1" applyBorder="1"/>
    <xf numFmtId="4" fontId="2" fillId="0" borderId="14" xfId="0" applyNumberFormat="1" applyFont="1" applyBorder="1"/>
    <xf numFmtId="0" fontId="3" fillId="0" borderId="0" xfId="0" applyFont="1"/>
    <xf numFmtId="3" fontId="2" fillId="0" borderId="18" xfId="0" applyNumberFormat="1" applyFont="1" applyBorder="1"/>
    <xf numFmtId="4" fontId="2" fillId="0" borderId="8" xfId="0" applyNumberFormat="1" applyFont="1" applyBorder="1"/>
    <xf numFmtId="0" fontId="4" fillId="0" borderId="15" xfId="0" applyFont="1" applyBorder="1"/>
    <xf numFmtId="0" fontId="4" fillId="0" borderId="0" xfId="0" applyFont="1"/>
    <xf numFmtId="164" fontId="4" fillId="0" borderId="16" xfId="0" applyNumberFormat="1" applyFont="1" applyBorder="1"/>
    <xf numFmtId="0" fontId="4" fillId="0" borderId="16" xfId="0" applyNumberFormat="1" applyFont="1" applyBorder="1"/>
    <xf numFmtId="164" fontId="4" fillId="0" borderId="17" xfId="0" applyNumberFormat="1" applyFont="1" applyBorder="1"/>
    <xf numFmtId="4" fontId="4" fillId="0" borderId="6" xfId="0" applyNumberFormat="1" applyFont="1" applyFill="1" applyBorder="1"/>
    <xf numFmtId="0" fontId="4" fillId="0" borderId="5" xfId="0" applyFont="1" applyFill="1" applyBorder="1"/>
    <xf numFmtId="4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0" borderId="12" xfId="0" applyNumberFormat="1" applyFont="1" applyFill="1" applyBorder="1"/>
    <xf numFmtId="0" fontId="4" fillId="0" borderId="0" xfId="0" applyFont="1" applyFill="1"/>
    <xf numFmtId="0" fontId="4" fillId="0" borderId="7" xfId="0" applyFont="1" applyFill="1" applyBorder="1"/>
    <xf numFmtId="4" fontId="4" fillId="0" borderId="19" xfId="0" applyNumberFormat="1" applyFont="1" applyFill="1" applyBorder="1"/>
    <xf numFmtId="3" fontId="4" fillId="0" borderId="19" xfId="0" applyNumberFormat="1" applyFont="1" applyFill="1" applyBorder="1"/>
    <xf numFmtId="3" fontId="4" fillId="0" borderId="2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7405-7174-49BE-8850-A4BE8C0D4BF1}">
  <sheetPr>
    <pageSetUpPr fitToPage="1"/>
  </sheetPr>
  <dimension ref="A1:O34"/>
  <sheetViews>
    <sheetView tabSelected="1" workbookViewId="0">
      <selection activeCell="N13" sqref="N13"/>
    </sheetView>
  </sheetViews>
  <sheetFormatPr defaultRowHeight="13.8" x14ac:dyDescent="0.25"/>
  <cols>
    <col min="1" max="1" width="29.109375" style="4" customWidth="1"/>
    <col min="2" max="2" width="11.109375" style="9" bestFit="1" customWidth="1"/>
    <col min="3" max="3" width="7" style="4" bestFit="1" customWidth="1"/>
    <col min="4" max="4" width="11.6640625" style="4" bestFit="1" customWidth="1"/>
    <col min="5" max="5" width="8" style="4" customWidth="1"/>
    <col min="6" max="6" width="9.44140625" style="4" bestFit="1" customWidth="1"/>
    <col min="7" max="7" width="13.88671875" style="4" customWidth="1"/>
    <col min="8" max="14" width="8.88671875" style="4"/>
    <col min="15" max="15" width="10.109375" style="4" bestFit="1" customWidth="1"/>
    <col min="16" max="16384" width="8.88671875" style="4"/>
  </cols>
  <sheetData>
    <row r="1" spans="1:15" x14ac:dyDescent="0.25">
      <c r="A1" s="1" t="s">
        <v>5</v>
      </c>
      <c r="B1" s="2" t="s">
        <v>22</v>
      </c>
      <c r="C1" s="2" t="s">
        <v>16</v>
      </c>
      <c r="D1" s="2" t="s">
        <v>18</v>
      </c>
      <c r="E1" s="2" t="s">
        <v>17</v>
      </c>
      <c r="F1" s="11" t="s">
        <v>19</v>
      </c>
      <c r="G1" s="3" t="s">
        <v>11</v>
      </c>
    </row>
    <row r="2" spans="1:15" x14ac:dyDescent="0.25">
      <c r="A2" s="17" t="s">
        <v>25</v>
      </c>
      <c r="B2" s="18"/>
      <c r="C2" s="18"/>
      <c r="D2" s="19">
        <v>717000</v>
      </c>
      <c r="E2" s="20">
        <v>2</v>
      </c>
      <c r="F2" s="21"/>
      <c r="G2" s="22">
        <f>B2+D2</f>
        <v>717000</v>
      </c>
      <c r="H2" s="18"/>
      <c r="I2" s="18"/>
      <c r="J2" s="18"/>
    </row>
    <row r="3" spans="1:15" x14ac:dyDescent="0.25">
      <c r="A3" s="23" t="s">
        <v>34</v>
      </c>
      <c r="B3" s="24"/>
      <c r="C3" s="25"/>
      <c r="D3" s="24"/>
      <c r="E3" s="25"/>
      <c r="F3" s="26"/>
      <c r="G3" s="22">
        <f t="shared" ref="G3:G27" si="0">B3+D3</f>
        <v>0</v>
      </c>
      <c r="H3" s="18"/>
      <c r="I3" s="18" t="s">
        <v>35</v>
      </c>
      <c r="J3" s="18"/>
    </row>
    <row r="4" spans="1:15" x14ac:dyDescent="0.25">
      <c r="A4" s="23" t="s">
        <v>26</v>
      </c>
      <c r="B4" s="24">
        <v>756.01</v>
      </c>
      <c r="C4" s="25">
        <v>3</v>
      </c>
      <c r="D4" s="24"/>
      <c r="E4" s="25"/>
      <c r="F4" s="26"/>
      <c r="G4" s="22">
        <f t="shared" si="0"/>
        <v>756.01</v>
      </c>
      <c r="H4" s="18"/>
      <c r="I4" s="18"/>
      <c r="J4" s="18"/>
    </row>
    <row r="5" spans="1:15" x14ac:dyDescent="0.25">
      <c r="A5" s="23" t="s">
        <v>23</v>
      </c>
      <c r="B5" s="24">
        <v>10555.82</v>
      </c>
      <c r="C5" s="25">
        <v>21</v>
      </c>
      <c r="D5" s="24"/>
      <c r="E5" s="25"/>
      <c r="F5" s="26"/>
      <c r="G5" s="22">
        <f t="shared" si="0"/>
        <v>10555.82</v>
      </c>
      <c r="H5" s="18"/>
      <c r="I5" s="18"/>
      <c r="J5" s="18"/>
    </row>
    <row r="6" spans="1:15" s="14" customFormat="1" x14ac:dyDescent="0.25">
      <c r="A6" s="23" t="s">
        <v>36</v>
      </c>
      <c r="B6" s="24">
        <v>107028.9</v>
      </c>
      <c r="C6" s="25">
        <v>76</v>
      </c>
      <c r="D6" s="24"/>
      <c r="E6" s="25"/>
      <c r="F6" s="26"/>
      <c r="G6" s="22">
        <f t="shared" si="0"/>
        <v>107028.9</v>
      </c>
      <c r="H6" s="18"/>
      <c r="I6" s="18"/>
      <c r="J6" s="18"/>
      <c r="O6" s="4"/>
    </row>
    <row r="7" spans="1:15" x14ac:dyDescent="0.25">
      <c r="A7" s="23" t="s">
        <v>27</v>
      </c>
      <c r="B7" s="24">
        <v>2099.04</v>
      </c>
      <c r="C7" s="25">
        <v>5</v>
      </c>
      <c r="D7" s="24"/>
      <c r="E7" s="25"/>
      <c r="F7" s="26"/>
      <c r="G7" s="22">
        <f t="shared" si="0"/>
        <v>2099.04</v>
      </c>
      <c r="H7" s="18"/>
      <c r="I7" s="18"/>
      <c r="J7" s="18"/>
    </row>
    <row r="8" spans="1:15" x14ac:dyDescent="0.25">
      <c r="A8" s="23" t="s">
        <v>0</v>
      </c>
      <c r="B8" s="24">
        <v>4145.0600000000004</v>
      </c>
      <c r="C8" s="25">
        <v>12</v>
      </c>
      <c r="D8" s="24"/>
      <c r="E8" s="25"/>
      <c r="F8" s="26"/>
      <c r="G8" s="22">
        <f t="shared" si="0"/>
        <v>4145.0600000000004</v>
      </c>
      <c r="H8" s="18"/>
      <c r="I8" s="18"/>
      <c r="J8" s="18"/>
    </row>
    <row r="9" spans="1:15" x14ac:dyDescent="0.25">
      <c r="A9" s="23" t="s">
        <v>1</v>
      </c>
      <c r="B9" s="24">
        <v>82691.710000000006</v>
      </c>
      <c r="C9" s="25">
        <v>46</v>
      </c>
      <c r="D9" s="24"/>
      <c r="E9" s="25"/>
      <c r="F9" s="26"/>
      <c r="G9" s="22">
        <f t="shared" si="0"/>
        <v>82691.710000000006</v>
      </c>
      <c r="H9" s="18"/>
      <c r="I9" s="18"/>
      <c r="J9" s="18"/>
    </row>
    <row r="10" spans="1:15" x14ac:dyDescent="0.25">
      <c r="A10" s="23" t="s">
        <v>28</v>
      </c>
      <c r="B10" s="24">
        <v>28360.86</v>
      </c>
      <c r="C10" s="25">
        <v>35</v>
      </c>
      <c r="D10" s="24"/>
      <c r="E10" s="25"/>
      <c r="F10" s="26"/>
      <c r="G10" s="22">
        <f t="shared" si="0"/>
        <v>28360.86</v>
      </c>
      <c r="H10" s="18"/>
      <c r="I10" s="18"/>
      <c r="J10" s="18"/>
    </row>
    <row r="11" spans="1:15" x14ac:dyDescent="0.25">
      <c r="A11" s="23" t="s">
        <v>29</v>
      </c>
      <c r="B11" s="24">
        <v>9145.65</v>
      </c>
      <c r="C11" s="25">
        <v>8</v>
      </c>
      <c r="D11" s="24"/>
      <c r="E11" s="25"/>
      <c r="F11" s="26"/>
      <c r="G11" s="22">
        <f t="shared" si="0"/>
        <v>9145.65</v>
      </c>
      <c r="H11" s="18"/>
      <c r="I11" s="18"/>
      <c r="J11" s="18"/>
    </row>
    <row r="12" spans="1:15" x14ac:dyDescent="0.25">
      <c r="A12" s="23" t="s">
        <v>2</v>
      </c>
      <c r="B12" s="24">
        <v>1154.8800000000001</v>
      </c>
      <c r="C12" s="25">
        <v>1</v>
      </c>
      <c r="D12" s="24"/>
      <c r="E12" s="25"/>
      <c r="F12" s="26"/>
      <c r="G12" s="22">
        <f t="shared" si="0"/>
        <v>1154.8800000000001</v>
      </c>
      <c r="H12" s="18"/>
      <c r="I12" s="18"/>
      <c r="J12" s="18"/>
    </row>
    <row r="13" spans="1:15" x14ac:dyDescent="0.25">
      <c r="A13" s="23" t="s">
        <v>37</v>
      </c>
      <c r="B13" s="24"/>
      <c r="C13" s="25"/>
      <c r="D13" s="24"/>
      <c r="E13" s="25"/>
      <c r="F13" s="26"/>
      <c r="G13" s="22">
        <f t="shared" si="0"/>
        <v>0</v>
      </c>
      <c r="H13" s="18"/>
      <c r="I13" s="18" t="s">
        <v>38</v>
      </c>
      <c r="J13" s="18"/>
    </row>
    <row r="14" spans="1:15" x14ac:dyDescent="0.25">
      <c r="A14" s="23" t="s">
        <v>30</v>
      </c>
      <c r="B14" s="24">
        <v>9069.76</v>
      </c>
      <c r="C14" s="25">
        <v>17</v>
      </c>
      <c r="D14" s="24"/>
      <c r="E14" s="25"/>
      <c r="F14" s="26"/>
      <c r="G14" s="22">
        <f t="shared" si="0"/>
        <v>9069.76</v>
      </c>
      <c r="H14" s="18"/>
      <c r="I14" s="18"/>
      <c r="J14" s="18"/>
    </row>
    <row r="15" spans="1:15" x14ac:dyDescent="0.25">
      <c r="A15" s="23" t="s">
        <v>6</v>
      </c>
      <c r="B15" s="24">
        <v>1367.97</v>
      </c>
      <c r="C15" s="25">
        <v>3</v>
      </c>
      <c r="D15" s="24"/>
      <c r="E15" s="25"/>
      <c r="F15" s="26"/>
      <c r="G15" s="22">
        <f t="shared" si="0"/>
        <v>1367.97</v>
      </c>
      <c r="H15" s="18"/>
      <c r="I15" s="18"/>
      <c r="J15" s="18"/>
    </row>
    <row r="16" spans="1:15" x14ac:dyDescent="0.25">
      <c r="A16" s="23" t="s">
        <v>7</v>
      </c>
      <c r="B16" s="24"/>
      <c r="C16" s="25"/>
      <c r="D16" s="24"/>
      <c r="E16" s="25"/>
      <c r="F16" s="26"/>
      <c r="G16" s="22">
        <f t="shared" si="0"/>
        <v>0</v>
      </c>
      <c r="H16" s="27"/>
      <c r="I16" s="27" t="s">
        <v>32</v>
      </c>
      <c r="J16" s="18"/>
      <c r="K16" s="5"/>
    </row>
    <row r="17" spans="1:15" x14ac:dyDescent="0.25">
      <c r="A17" s="23" t="s">
        <v>3</v>
      </c>
      <c r="B17" s="24"/>
      <c r="C17" s="25"/>
      <c r="D17" s="24"/>
      <c r="E17" s="25"/>
      <c r="F17" s="26"/>
      <c r="G17" s="22">
        <f t="shared" si="0"/>
        <v>0</v>
      </c>
      <c r="H17" s="27"/>
      <c r="I17" s="18" t="s">
        <v>33</v>
      </c>
      <c r="J17" s="18"/>
    </row>
    <row r="18" spans="1:15" x14ac:dyDescent="0.25">
      <c r="A18" s="23" t="s">
        <v>4</v>
      </c>
      <c r="B18" s="24">
        <v>108877.18</v>
      </c>
      <c r="C18" s="25">
        <v>33</v>
      </c>
      <c r="D18" s="24"/>
      <c r="E18" s="25"/>
      <c r="F18" s="26"/>
      <c r="G18" s="22">
        <f t="shared" si="0"/>
        <v>108877.18</v>
      </c>
      <c r="H18" s="27"/>
      <c r="I18" s="18"/>
      <c r="J18" s="18"/>
    </row>
    <row r="19" spans="1:15" x14ac:dyDescent="0.25">
      <c r="A19" s="23" t="s">
        <v>12</v>
      </c>
      <c r="B19" s="24">
        <v>96043.09</v>
      </c>
      <c r="C19" s="25">
        <v>35</v>
      </c>
      <c r="D19" s="24"/>
      <c r="E19" s="25"/>
      <c r="F19" s="26"/>
      <c r="G19" s="22">
        <f t="shared" si="0"/>
        <v>96043.09</v>
      </c>
      <c r="H19" s="27"/>
      <c r="I19" s="18"/>
      <c r="J19" s="18"/>
    </row>
    <row r="20" spans="1:15" x14ac:dyDescent="0.25">
      <c r="A20" s="23" t="s">
        <v>13</v>
      </c>
      <c r="B20" s="24">
        <v>38000.53</v>
      </c>
      <c r="C20" s="25">
        <v>12</v>
      </c>
      <c r="D20" s="24"/>
      <c r="E20" s="25"/>
      <c r="F20" s="26"/>
      <c r="G20" s="22">
        <f t="shared" si="0"/>
        <v>38000.53</v>
      </c>
      <c r="H20" s="27"/>
      <c r="I20" s="18"/>
      <c r="J20" s="18"/>
    </row>
    <row r="21" spans="1:15" x14ac:dyDescent="0.25">
      <c r="A21" s="23" t="s">
        <v>14</v>
      </c>
      <c r="B21" s="24">
        <v>95413.22</v>
      </c>
      <c r="C21" s="25">
        <v>35</v>
      </c>
      <c r="D21" s="24"/>
      <c r="E21" s="25"/>
      <c r="F21" s="26"/>
      <c r="G21" s="22">
        <f t="shared" si="0"/>
        <v>95413.22</v>
      </c>
      <c r="H21" s="18"/>
      <c r="I21" s="18"/>
      <c r="J21" s="18"/>
    </row>
    <row r="22" spans="1:15" x14ac:dyDescent="0.25">
      <c r="A22" s="23" t="s">
        <v>15</v>
      </c>
      <c r="B22" s="24">
        <v>5961.22</v>
      </c>
      <c r="C22" s="25">
        <v>7</v>
      </c>
      <c r="D22" s="24"/>
      <c r="E22" s="25"/>
      <c r="F22" s="26"/>
      <c r="G22" s="22">
        <f t="shared" si="0"/>
        <v>5961.22</v>
      </c>
      <c r="H22" s="18"/>
      <c r="I22" s="18"/>
      <c r="J22" s="18"/>
      <c r="O22" s="6"/>
    </row>
    <row r="23" spans="1:15" x14ac:dyDescent="0.25">
      <c r="A23" s="23" t="s">
        <v>31</v>
      </c>
      <c r="B23" s="24"/>
      <c r="C23" s="25"/>
      <c r="D23" s="24">
        <v>2129565</v>
      </c>
      <c r="E23" s="25">
        <v>8</v>
      </c>
      <c r="F23" s="26"/>
      <c r="G23" s="22">
        <f t="shared" si="0"/>
        <v>2129565</v>
      </c>
      <c r="H23" s="18"/>
      <c r="I23" s="18"/>
      <c r="J23" s="18"/>
    </row>
    <row r="24" spans="1:15" x14ac:dyDescent="0.25">
      <c r="A24" s="23" t="s">
        <v>24</v>
      </c>
      <c r="B24" s="24"/>
      <c r="C24" s="25"/>
      <c r="D24" s="24">
        <v>40000</v>
      </c>
      <c r="E24" s="25">
        <v>1</v>
      </c>
      <c r="F24" s="26"/>
      <c r="G24" s="22">
        <f t="shared" si="0"/>
        <v>40000</v>
      </c>
      <c r="H24" s="18"/>
      <c r="I24" s="18"/>
      <c r="J24" s="18"/>
    </row>
    <row r="25" spans="1:15" x14ac:dyDescent="0.25">
      <c r="A25" s="23" t="s">
        <v>8</v>
      </c>
      <c r="B25" s="24"/>
      <c r="C25" s="25"/>
      <c r="D25" s="24"/>
      <c r="E25" s="25"/>
      <c r="F25" s="26"/>
      <c r="G25" s="22">
        <f t="shared" si="0"/>
        <v>0</v>
      </c>
      <c r="H25" s="18"/>
      <c r="I25" s="27" t="s">
        <v>32</v>
      </c>
      <c r="J25" s="18"/>
    </row>
    <row r="26" spans="1:15" x14ac:dyDescent="0.25">
      <c r="A26" s="23" t="s">
        <v>9</v>
      </c>
      <c r="B26" s="18"/>
      <c r="C26" s="25"/>
      <c r="D26" s="24">
        <v>3473.91</v>
      </c>
      <c r="E26" s="25"/>
      <c r="F26" s="26"/>
      <c r="G26" s="22">
        <f t="shared" si="0"/>
        <v>3473.91</v>
      </c>
      <c r="H26" s="27"/>
      <c r="I26" s="27"/>
      <c r="J26" s="27"/>
      <c r="K26" s="5"/>
      <c r="L26" s="5"/>
    </row>
    <row r="27" spans="1:15" ht="14.4" thickBot="1" x14ac:dyDescent="0.3">
      <c r="A27" s="28" t="s">
        <v>10</v>
      </c>
      <c r="B27" s="29">
        <v>6665.5</v>
      </c>
      <c r="C27" s="30">
        <v>2</v>
      </c>
      <c r="D27" s="29">
        <v>132376.15</v>
      </c>
      <c r="E27" s="30">
        <v>18</v>
      </c>
      <c r="F27" s="31"/>
      <c r="G27" s="22">
        <f t="shared" si="0"/>
        <v>139041.65</v>
      </c>
      <c r="H27" s="27"/>
      <c r="I27" s="27"/>
      <c r="J27" s="27"/>
      <c r="K27" s="5"/>
    </row>
    <row r="28" spans="1:15" ht="14.4" thickBot="1" x14ac:dyDescent="0.3">
      <c r="B28" s="16">
        <f>SUM(B2:B27)</f>
        <v>607336.39999999991</v>
      </c>
      <c r="C28" s="15">
        <f>SUM(C4:C27)</f>
        <v>351</v>
      </c>
      <c r="D28" s="13">
        <f>SUM(D2:D27)</f>
        <v>3022415.06</v>
      </c>
      <c r="E28" s="7">
        <f>SUM(E4:E27)</f>
        <v>27</v>
      </c>
      <c r="F28" s="12">
        <f>SUM(F4:F27)</f>
        <v>0</v>
      </c>
      <c r="G28" s="8">
        <f>SUM(G2:G27)</f>
        <v>3629751.4600000004</v>
      </c>
    </row>
    <row r="29" spans="1:15" x14ac:dyDescent="0.25">
      <c r="E29" s="10"/>
      <c r="F29" s="10"/>
      <c r="G29" s="6"/>
    </row>
    <row r="30" spans="1:15" x14ac:dyDescent="0.25">
      <c r="A30" s="4" t="s">
        <v>39</v>
      </c>
      <c r="G30" s="9">
        <v>11740971.119999999</v>
      </c>
    </row>
    <row r="31" spans="1:15" x14ac:dyDescent="0.25">
      <c r="A31" s="4" t="s">
        <v>40</v>
      </c>
      <c r="G31" s="9">
        <f>G28+G30</f>
        <v>15370722.58</v>
      </c>
    </row>
    <row r="33" spans="1:1" x14ac:dyDescent="0.25">
      <c r="A33" s="4" t="s">
        <v>20</v>
      </c>
    </row>
    <row r="34" spans="1:1" x14ac:dyDescent="0.25">
      <c r="A34" s="4" t="s">
        <v>21</v>
      </c>
    </row>
  </sheetData>
  <printOptions gridLines="1"/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Bathke</dc:creator>
  <cp:lastModifiedBy>Jeff Bathke</cp:lastModifiedBy>
  <cp:lastPrinted>2019-06-18T15:51:40Z</cp:lastPrinted>
  <dcterms:created xsi:type="dcterms:W3CDTF">2019-04-26T18:23:35Z</dcterms:created>
  <dcterms:modified xsi:type="dcterms:W3CDTF">2019-11-25T19:24:36Z</dcterms:modified>
</cp:coreProperties>
</file>