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Davison County #4-Done\"/>
    </mc:Choice>
  </mc:AlternateContent>
  <xr:revisionPtr revIDLastSave="0" documentId="13_ncr:1_{30C30706-9004-44D6-8313-A4C947BE35F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2" l="1"/>
  <c r="H4" i="13"/>
  <c r="H4" i="14"/>
  <c r="H4" i="7"/>
  <c r="F4" i="12"/>
  <c r="F4" i="13"/>
  <c r="F4" i="14"/>
  <c r="F4" i="7"/>
  <c r="R28" i="14"/>
  <c r="P28" i="14"/>
  <c r="R27" i="14"/>
  <c r="K27" i="14" s="1"/>
  <c r="R26" i="14"/>
  <c r="J26" i="14" s="1"/>
  <c r="P26" i="14" s="1"/>
  <c r="R25" i="14"/>
  <c r="P25" i="14"/>
  <c r="R24" i="14"/>
  <c r="K24" i="14" s="1"/>
  <c r="P24" i="14" s="1"/>
  <c r="R23" i="14"/>
  <c r="J23" i="14" s="1"/>
  <c r="P23" i="14" s="1"/>
  <c r="R22" i="14"/>
  <c r="P22" i="14"/>
  <c r="R21" i="14"/>
  <c r="K21" i="14" s="1"/>
  <c r="P21" i="14" s="1"/>
  <c r="R20" i="14"/>
  <c r="J20" i="14" s="1"/>
  <c r="P20" i="14" s="1"/>
  <c r="R19" i="14"/>
  <c r="P19" i="14"/>
  <c r="R18" i="14"/>
  <c r="K18" i="14" s="1"/>
  <c r="P18" i="14" s="1"/>
  <c r="R17" i="14"/>
  <c r="J17" i="14" s="1"/>
  <c r="P17" i="14" s="1"/>
  <c r="R16" i="14"/>
  <c r="P16" i="14"/>
  <c r="R15" i="14"/>
  <c r="K15" i="14" s="1"/>
  <c r="P15" i="14" s="1"/>
  <c r="R14" i="14"/>
  <c r="J14" i="14" s="1"/>
  <c r="P14" i="14" s="1"/>
  <c r="R13" i="14"/>
  <c r="P13" i="14"/>
  <c r="R12" i="14"/>
  <c r="K12" i="14" s="1"/>
  <c r="P12" i="14" s="1"/>
  <c r="R11" i="14"/>
  <c r="J11" i="14" s="1"/>
  <c r="P11" i="14" s="1"/>
  <c r="R10" i="14"/>
  <c r="P10" i="14"/>
  <c r="R9" i="14"/>
  <c r="K9" i="14" s="1"/>
  <c r="P9" i="14" s="1"/>
  <c r="R8" i="14"/>
  <c r="J8" i="14" s="1"/>
  <c r="P8" i="14" s="1"/>
  <c r="L4" i="14"/>
  <c r="C4" i="14"/>
  <c r="A4" i="14"/>
  <c r="R28" i="13"/>
  <c r="P28" i="13"/>
  <c r="R27" i="13"/>
  <c r="K27" i="13" s="1"/>
  <c r="R26" i="13"/>
  <c r="J26" i="13" s="1"/>
  <c r="P26" i="13" s="1"/>
  <c r="R25" i="13"/>
  <c r="P25" i="13"/>
  <c r="R24" i="13"/>
  <c r="K24" i="13" s="1"/>
  <c r="P24" i="13" s="1"/>
  <c r="R23" i="13"/>
  <c r="J23" i="13" s="1"/>
  <c r="P23" i="13" s="1"/>
  <c r="R22" i="13"/>
  <c r="P22" i="13"/>
  <c r="R21" i="13"/>
  <c r="K21" i="13" s="1"/>
  <c r="P21" i="13" s="1"/>
  <c r="R20" i="13"/>
  <c r="J20" i="13" s="1"/>
  <c r="P20" i="13" s="1"/>
  <c r="R19" i="13"/>
  <c r="P19" i="13"/>
  <c r="R18" i="13"/>
  <c r="K18" i="13" s="1"/>
  <c r="P18" i="13" s="1"/>
  <c r="R17" i="13"/>
  <c r="J17" i="13" s="1"/>
  <c r="P17" i="13" s="1"/>
  <c r="R16" i="13"/>
  <c r="P16" i="13"/>
  <c r="R15" i="13"/>
  <c r="K15" i="13" s="1"/>
  <c r="P15" i="13" s="1"/>
  <c r="R14" i="13"/>
  <c r="J14" i="13" s="1"/>
  <c r="P14" i="13" s="1"/>
  <c r="R13" i="13"/>
  <c r="P13" i="13"/>
  <c r="R12" i="13"/>
  <c r="K12" i="13" s="1"/>
  <c r="P12" i="13" s="1"/>
  <c r="R11" i="13"/>
  <c r="J11" i="13" s="1"/>
  <c r="P11" i="13" s="1"/>
  <c r="R10" i="13"/>
  <c r="P10" i="13"/>
  <c r="R9" i="13"/>
  <c r="K9" i="13" s="1"/>
  <c r="P9" i="13" s="1"/>
  <c r="R8" i="13"/>
  <c r="J8" i="13" s="1"/>
  <c r="P8" i="13" s="1"/>
  <c r="L4" i="13"/>
  <c r="C4" i="13"/>
  <c r="A4" i="13"/>
  <c r="C4" i="12"/>
  <c r="R28" i="12"/>
  <c r="P28" i="12"/>
  <c r="R27" i="12"/>
  <c r="K27" i="12" s="1"/>
  <c r="R26" i="12"/>
  <c r="J26" i="12" s="1"/>
  <c r="R25" i="12"/>
  <c r="P25" i="12"/>
  <c r="R24" i="12"/>
  <c r="K24" i="12" s="1"/>
  <c r="P24" i="12" s="1"/>
  <c r="R23" i="12"/>
  <c r="J23" i="12" s="1"/>
  <c r="P23" i="12" s="1"/>
  <c r="R22" i="12"/>
  <c r="P22" i="12"/>
  <c r="R21" i="12"/>
  <c r="K21" i="12" s="1"/>
  <c r="P21" i="12" s="1"/>
  <c r="R20" i="12"/>
  <c r="J20" i="12" s="1"/>
  <c r="P20" i="12" s="1"/>
  <c r="R19" i="12"/>
  <c r="P19" i="12"/>
  <c r="R18" i="12"/>
  <c r="K18" i="12" s="1"/>
  <c r="P18" i="12" s="1"/>
  <c r="R17" i="12"/>
  <c r="J17" i="12" s="1"/>
  <c r="P17" i="12" s="1"/>
  <c r="R16" i="12"/>
  <c r="P16" i="12"/>
  <c r="R15" i="12"/>
  <c r="K15" i="12" s="1"/>
  <c r="P15" i="12" s="1"/>
  <c r="R14" i="12"/>
  <c r="J14" i="12" s="1"/>
  <c r="P14" i="12" s="1"/>
  <c r="R13" i="12"/>
  <c r="P13" i="12"/>
  <c r="R12" i="12"/>
  <c r="K12" i="12" s="1"/>
  <c r="P12" i="12" s="1"/>
  <c r="R11" i="12"/>
  <c r="J11" i="12" s="1"/>
  <c r="P11" i="12" s="1"/>
  <c r="R10" i="12"/>
  <c r="P10" i="12"/>
  <c r="R9" i="12"/>
  <c r="K9" i="12" s="1"/>
  <c r="P9" i="12" s="1"/>
  <c r="R8" i="12"/>
  <c r="J8" i="12" s="1"/>
  <c r="P8" i="12" s="1"/>
  <c r="L4" i="12"/>
  <c r="A4" i="12"/>
  <c r="L4" i="7"/>
  <c r="C4" i="7"/>
  <c r="A4" i="7"/>
  <c r="R28" i="7"/>
  <c r="P28" i="7"/>
  <c r="R27" i="7"/>
  <c r="K27" i="7" s="1"/>
  <c r="P27" i="7" s="1"/>
  <c r="R26" i="7"/>
  <c r="J26" i="7" s="1"/>
  <c r="R25" i="7"/>
  <c r="P25" i="7"/>
  <c r="R24" i="7"/>
  <c r="K24" i="7" s="1"/>
  <c r="P24" i="7" s="1"/>
  <c r="R23" i="7"/>
  <c r="J23" i="7" s="1"/>
  <c r="P23" i="7" s="1"/>
  <c r="R22" i="7"/>
  <c r="P22" i="7"/>
  <c r="R21" i="7"/>
  <c r="K21" i="7"/>
  <c r="P21" i="7" s="1"/>
  <c r="R20" i="7"/>
  <c r="J20" i="7" s="1"/>
  <c r="P20" i="7" s="1"/>
  <c r="R19" i="7"/>
  <c r="P19" i="7"/>
  <c r="R18" i="7"/>
  <c r="K18" i="7" s="1"/>
  <c r="P18" i="7" s="1"/>
  <c r="R17" i="7"/>
  <c r="J17" i="7" s="1"/>
  <c r="P17" i="7" s="1"/>
  <c r="R16" i="7"/>
  <c r="P16" i="7"/>
  <c r="R15" i="7"/>
  <c r="K15" i="7"/>
  <c r="P15" i="7" s="1"/>
  <c r="R14" i="7"/>
  <c r="J14" i="7" s="1"/>
  <c r="P14" i="7" s="1"/>
  <c r="R13" i="7"/>
  <c r="P13" i="7"/>
  <c r="R12" i="7"/>
  <c r="K12" i="7" s="1"/>
  <c r="P12" i="7" s="1"/>
  <c r="R11" i="7"/>
  <c r="J11" i="7" s="1"/>
  <c r="P11" i="7" s="1"/>
  <c r="R10" i="7"/>
  <c r="P10" i="7"/>
  <c r="R9" i="7"/>
  <c r="K9" i="7" s="1"/>
  <c r="P9" i="7" s="1"/>
  <c r="R8" i="7"/>
  <c r="J8" i="7" s="1"/>
  <c r="P8" i="7" s="1"/>
  <c r="L32" i="7" l="1"/>
  <c r="L32" i="14"/>
  <c r="L32" i="13"/>
  <c r="K30" i="7"/>
  <c r="N30" i="7" s="1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 l="1"/>
  <c r="N30" i="14"/>
  <c r="K32" i="14"/>
  <c r="J32" i="14"/>
  <c r="P32" i="14" s="1"/>
  <c r="M30" i="14"/>
  <c r="N30" i="13"/>
  <c r="K32" i="13"/>
  <c r="M30" i="13"/>
  <c r="J32" i="13"/>
  <c r="M30" i="12"/>
  <c r="J32" i="12"/>
  <c r="N30" i="12"/>
  <c r="K32" i="12"/>
  <c r="J32" i="7"/>
  <c r="P32" i="7" s="1"/>
  <c r="M30" i="7"/>
  <c r="P32" i="13" l="1"/>
  <c r="P32" i="12"/>
  <c r="P13" i="1" l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 s="1"/>
  <c r="P11" i="1" s="1"/>
  <c r="R12" i="1"/>
  <c r="K12" i="1" s="1"/>
  <c r="P12" i="1" s="1"/>
  <c r="R14" i="1"/>
  <c r="J14" i="1" s="1"/>
  <c r="P14" i="1" s="1"/>
  <c r="R15" i="1"/>
  <c r="K15" i="1" s="1"/>
  <c r="P15" i="1" s="1"/>
  <c r="R17" i="1"/>
  <c r="J17" i="1" s="1"/>
  <c r="P17" i="1" s="1"/>
  <c r="R18" i="1"/>
  <c r="K18" i="1" s="1"/>
  <c r="P18" i="1" s="1"/>
  <c r="R20" i="1"/>
  <c r="J20" i="1" s="1"/>
  <c r="P20" i="1" s="1"/>
  <c r="R21" i="1"/>
  <c r="K21" i="1" s="1"/>
  <c r="P21" i="1" s="1"/>
  <c r="R23" i="1"/>
  <c r="J23" i="1" s="1"/>
  <c r="P23" i="1" s="1"/>
  <c r="R24" i="1"/>
  <c r="K24" i="1" s="1"/>
  <c r="P24" i="1" s="1"/>
  <c r="R26" i="1"/>
  <c r="J26" i="1" s="1"/>
  <c r="P26" i="1" s="1"/>
  <c r="R27" i="1"/>
  <c r="K27" i="1" s="1"/>
  <c r="P27" i="1" s="1"/>
  <c r="R9" i="1"/>
  <c r="K9" i="1" s="1"/>
  <c r="P9" i="1" s="1"/>
  <c r="R8" i="1"/>
  <c r="J8" i="1" s="1"/>
  <c r="P8" i="1" s="1"/>
  <c r="L32" i="1" l="1"/>
  <c r="J30" i="1"/>
  <c r="M30" i="1" s="1"/>
  <c r="K30" i="1"/>
  <c r="K32" i="1" l="1"/>
  <c r="N30" i="1" l="1"/>
  <c r="J32" i="1"/>
  <c r="P32" i="1" s="1"/>
</calcChain>
</file>

<file path=xl/sharedStrings.xml><?xml version="1.0" encoding="utf-8"?>
<sst xmlns="http://schemas.openxmlformats.org/spreadsheetml/2006/main" count="430" uniqueCount="45">
  <si>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</si>
  <si>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</si>
  <si>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</si>
  <si>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</si>
  <si>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</si>
  <si>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</si>
  <si>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</si>
  <si>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</si>
  <si>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</si>
  <si>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</si>
  <si>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</si>
  <si>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</si>
  <si>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</si>
  <si>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</si>
  <si>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</si>
  <si>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</si>
  <si>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</si>
  <si>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</si>
  <si>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</si>
  <si>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</si>
  <si>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</si>
  <si>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</si>
  <si>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</si>
  <si>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</si>
  <si>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</si>
  <si>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</si>
  <si>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</si>
  <si>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</si>
  <si>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</si>
  <si>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</si>
  <si>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</si>
  <si>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</si>
  <si>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</si>
  <si>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</si>
  <si>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</si>
  <si>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</si>
  <si>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</si>
  <si>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</si>
  <si>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</si>
  <si>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</si>
  <si>
    <t>Davison County</t>
  </si>
  <si>
    <t>Rusty Weinberg</t>
  </si>
  <si>
    <t>770-9612</t>
  </si>
  <si>
    <t>rusty@davsisoncounty.org</t>
  </si>
  <si>
    <t>Davison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</si>
</sst>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/>
    <xf numFmtId="0" fontId="9" fillId="0" borderId="17" xfId="4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10" fillId="0" borderId="1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0" fontId="9" fillId="0" borderId="17" xfId="4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topLeftCell="A4" workbookViewId="0">
      <selection activeCell="C8" sqref="C8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66" t="s">
        <v>40</v>
      </c>
      <c r="B4" s="67"/>
      <c r="C4" s="66" t="s">
        <v>41</v>
      </c>
      <c r="D4" s="67"/>
      <c r="E4" s="71"/>
      <c r="F4" s="64" t="s">
        <v>42</v>
      </c>
      <c r="G4" s="65"/>
      <c r="H4" s="73" t="s">
        <v>43</v>
      </c>
      <c r="I4" s="67"/>
      <c r="J4" s="67"/>
      <c r="K4" s="71"/>
      <c r="L4" s="66" t="s">
        <v>44</v>
      </c>
      <c r="M4" s="67"/>
      <c r="N4" s="52">
        <v>43584</v>
      </c>
      <c r="O4" s="79"/>
      <c r="P4" s="80"/>
    </row>
    <row r="5" spans="1:18" ht="21" thickBot="1" x14ac:dyDescent="0.35">
      <c r="A5" s="66"/>
      <c r="B5" s="67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6"/>
      <c r="N5" s="67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</v>
      </c>
      <c r="B8" s="55" t="s">
        <v>6</v>
      </c>
      <c r="C8" s="4">
        <v>48</v>
      </c>
      <c r="D8" s="4">
        <v>8</v>
      </c>
      <c r="E8" s="4">
        <v>8</v>
      </c>
      <c r="F8" s="43"/>
      <c r="G8" s="43"/>
      <c r="H8" s="43"/>
      <c r="I8" s="11" t="s">
        <v>7</v>
      </c>
      <c r="J8" s="5">
        <f>TRUNC(C8*D8*R8/27,2)</f>
        <v>9.48</v>
      </c>
      <c r="K8" s="43"/>
      <c r="L8" s="43"/>
      <c r="M8" s="6">
        <v>43.586199999999998</v>
      </c>
      <c r="N8" s="6">
        <v>-97.977099999999993</v>
      </c>
      <c r="O8" s="47"/>
      <c r="P8" s="17">
        <f>SUM(J8*J31)</f>
        <v>140.77799999999999</v>
      </c>
      <c r="R8">
        <f>SUM(E8/12)</f>
        <v>0.66666666666666663</v>
      </c>
    </row>
    <row r="9" spans="1:18" ht="18" customHeight="1" x14ac:dyDescent="0.3">
      <c r="A9" s="3">
        <v>1</v>
      </c>
      <c r="B9" s="56" t="s">
        <v>8</v>
      </c>
      <c r="C9" s="12">
        <v>48</v>
      </c>
      <c r="D9" s="12">
        <v>8</v>
      </c>
      <c r="E9" s="43"/>
      <c r="F9" s="12">
        <v>84</v>
      </c>
      <c r="G9" s="43"/>
      <c r="H9" s="43"/>
      <c r="I9" s="3" t="s">
        <v>7</v>
      </c>
      <c r="J9" s="43"/>
      <c r="K9" s="13">
        <f>TRUNC(C9*D9*R9/27,2)</f>
        <v>99.55</v>
      </c>
      <c r="L9" s="43"/>
      <c r="M9" s="7"/>
      <c r="N9" s="7"/>
      <c r="O9" s="48"/>
      <c r="P9" s="18">
        <f>SUM(K9*K31)</f>
        <v>1478.3174999999999</v>
      </c>
      <c r="R9">
        <f>SUM(F9/12)</f>
        <v>7</v>
      </c>
    </row>
    <row r="10" spans="1:18" ht="18" customHeight="1" thickBot="1" x14ac:dyDescent="0.35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3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4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4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4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5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5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5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6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6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6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7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7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7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9.48</v>
      </c>
      <c r="K30" s="41">
        <f>SUM(K27,K24,K21,K18,K15,K12,K9)</f>
        <v>99.55</v>
      </c>
      <c r="L30" s="26"/>
      <c r="M30" s="2">
        <f>J30*1.325</f>
        <v>12.561</v>
      </c>
      <c r="N30" s="2">
        <f>K30*1.325</f>
        <v>131.90375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140.77000000000001</v>
      </c>
      <c r="K32" s="14">
        <f>TRUNC(K30*K31,2)</f>
        <v>1478.31</v>
      </c>
      <c r="L32" s="23">
        <f>SUM(P28,P25,P22,P19,P16,P13,P10)</f>
        <v>0</v>
      </c>
      <c r="P32" s="14">
        <f>SUM(J32,K32,L32)</f>
        <v>1619.08</v>
      </c>
    </row>
    <row r="33" ht="15" thickTop="1" x14ac:dyDescent="0.3"/>
  </sheetData>
  <sheetProtection password="CFED" sheet="1" objects="1" scenarios="1" selectLockedCells="1"/>
  <mergeCells count="18">
    <mergeCell ref="L3:M3"/>
    <mergeCell ref="L4:M4"/>
    <mergeCell ref="A30:F30"/>
    <mergeCell ref="A1:P2"/>
    <mergeCell ref="O3:P5"/>
    <mergeCell ref="M5:N5"/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opLeftCell="A4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Davison County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rusty@davsisoncounty.org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8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8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8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9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9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10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10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11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11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12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12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13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13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14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14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14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Davison County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rusty@davsisoncounty.org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15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16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17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17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18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18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19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19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20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20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20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21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21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3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Davison County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rusty@davsisoncounty.org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22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23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23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23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24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24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25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25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25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26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26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26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27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28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28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topLeftCell="A4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Davison County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rusty@davsisoncounty.org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29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29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29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30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30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31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31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31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32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32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32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33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34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35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35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 1-7</vt:lpstr>
      <vt:lpstr>Sites 8-14</vt:lpstr>
      <vt:lpstr>Sites 15-21</vt:lpstr>
      <vt:lpstr>Sites 22-28</vt:lpstr>
      <vt:lpstr>Sites 29-35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cp:lastPrinted>2019-03-22T15:28:05Z</cp:lastPrinted>
  <dcterms:created xsi:type="dcterms:W3CDTF">2016-06-03T21:15:09Z</dcterms:created>
  <dcterms:modified xsi:type="dcterms:W3CDTF">2019-04-30T13:46:57Z</dcterms:modified>
</cp:coreProperties>
</file>